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ундамент" sheetId="1" r:id="rId1"/>
  </sheets>
  <calcPr calcId="124519"/>
</workbook>
</file>

<file path=xl/calcChain.xml><?xml version="1.0" encoding="utf-8"?>
<calcChain xmlns="http://schemas.openxmlformats.org/spreadsheetml/2006/main">
  <c r="F34" i="1"/>
  <c r="F33"/>
  <c r="F32"/>
  <c r="F31"/>
  <c r="F30"/>
  <c r="F29"/>
  <c r="F28"/>
  <c r="F27"/>
  <c r="F35" s="1"/>
  <c r="F22"/>
  <c r="F21"/>
  <c r="F20"/>
  <c r="F19"/>
  <c r="F18"/>
  <c r="F17"/>
  <c r="F16"/>
  <c r="F15"/>
  <c r="F14"/>
  <c r="F23" s="1"/>
  <c r="F11"/>
  <c r="F10"/>
  <c r="F9"/>
  <c r="F8"/>
  <c r="F12" s="1"/>
  <c r="F24" l="1"/>
  <c r="F25" s="1"/>
  <c r="F36" s="1"/>
</calcChain>
</file>

<file path=xl/sharedStrings.xml><?xml version="1.0" encoding="utf-8"?>
<sst xmlns="http://schemas.openxmlformats.org/spreadsheetml/2006/main" count="67" uniqueCount="52">
  <si>
    <t>№</t>
  </si>
  <si>
    <t>Наименование работ и материалов</t>
  </si>
  <si>
    <t>Ед.</t>
  </si>
  <si>
    <t>К-во</t>
  </si>
  <si>
    <t>Цена за ед.</t>
  </si>
  <si>
    <t>Сумма в</t>
  </si>
  <si>
    <t>изм.</t>
  </si>
  <si>
    <t>в грн.</t>
  </si>
  <si>
    <t>грн.</t>
  </si>
  <si>
    <t>Фундамент</t>
  </si>
  <si>
    <t>Земляные работы</t>
  </si>
  <si>
    <t>Ручная копка котлована и траншей в отвал</t>
  </si>
  <si>
    <r>
      <t>м</t>
    </r>
    <r>
      <rPr>
        <sz val="10"/>
        <rFont val="Calibri"/>
        <family val="2"/>
        <charset val="204"/>
      </rPr>
      <t>³</t>
    </r>
  </si>
  <si>
    <t>Механизированная  копка котлована и траншей в отвал</t>
  </si>
  <si>
    <t>Засыпка траншей и пазух котлованов вручную с уплотнением</t>
  </si>
  <si>
    <t>Работа геодезиста</t>
  </si>
  <si>
    <t>ед.</t>
  </si>
  <si>
    <t>Стоимость работ</t>
  </si>
  <si>
    <t>грн</t>
  </si>
  <si>
    <t>Устройство фундамента</t>
  </si>
  <si>
    <t>Устройство песчаной подготовки</t>
  </si>
  <si>
    <t>Устройство щебневой подготовки</t>
  </si>
  <si>
    <t>Устройство защитно-выравнивающей стяжки до 50мм.</t>
  </si>
  <si>
    <r>
      <t>м</t>
    </r>
    <r>
      <rPr>
        <sz val="10"/>
        <rFont val="Calibri"/>
        <family val="2"/>
        <charset val="204"/>
      </rPr>
      <t>²</t>
    </r>
  </si>
  <si>
    <t>Устройство железобетонных (ленточных) монолитных фундаментов с изготовлением арматурного каркаса и опалубки</t>
  </si>
  <si>
    <t>Устройство сборных фундаментов из бетонных блоков</t>
  </si>
  <si>
    <t>шт</t>
  </si>
  <si>
    <t>Устройство обмазочной изоляции (прамирование)</t>
  </si>
  <si>
    <r>
      <t>м</t>
    </r>
    <r>
      <rPr>
        <vertAlign val="superscript"/>
        <sz val="10"/>
        <color indexed="63"/>
        <rFont val="Arial"/>
        <family val="2"/>
        <charset val="204"/>
      </rPr>
      <t>2</t>
    </r>
  </si>
  <si>
    <t>Устройство оклеечной рулонной гидроизоляции (напайка 2 слоя рубероида)</t>
  </si>
  <si>
    <t>Изоляция горизонтальная рулонная отсекающая</t>
  </si>
  <si>
    <t>Устройство теплоизоляции фундамента</t>
  </si>
  <si>
    <t>Накладные расходы</t>
  </si>
  <si>
    <t>%</t>
  </si>
  <si>
    <t>Итого стоимость работ</t>
  </si>
  <si>
    <t>Материалы</t>
  </si>
  <si>
    <t>Арматура ф12</t>
  </si>
  <si>
    <t>тн</t>
  </si>
  <si>
    <t>Бетон В20</t>
  </si>
  <si>
    <t>м3</t>
  </si>
  <si>
    <t xml:space="preserve">Проволока вязальна </t>
  </si>
  <si>
    <t>бухтк</t>
  </si>
  <si>
    <t>Песок 12тон</t>
  </si>
  <si>
    <t>маш</t>
  </si>
  <si>
    <t>Гравий 12тон</t>
  </si>
  <si>
    <t xml:space="preserve">маш </t>
  </si>
  <si>
    <t xml:space="preserve">Дерево на опалубку </t>
  </si>
  <si>
    <t>Транспорт</t>
  </si>
  <si>
    <t>т/км</t>
  </si>
  <si>
    <t>Расходные материалы</t>
  </si>
  <si>
    <t>Стоимость материалов</t>
  </si>
  <si>
    <t>Итого стоимоть фундамента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</si>
</sst>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b/>
      <sz val="12"/>
      <name val="Arial"/>
      <family val="2"/>
      <charset val="204"/>
    </font>
    <font>
      <sz val="10"/>
      <color rgb="FF333333"/>
      <name val="Arial"/>
      <family val="2"/>
      <charset val="204"/>
    </font>
    <font>
      <vertAlign val="superscript"/>
      <sz val="10"/>
      <color indexed="63"/>
      <name val="Arial"/>
      <family val="2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2" fontId="0" fillId="0" borderId="1" xfId="0" applyNumberFormat="1" applyFill="1" applyBorder="1" applyAlignment="1">
      <alignment vertical="center"/>
    </xf>
    <xf numFmtId="2" fontId="0" fillId="0" borderId="1" xfId="0" applyNumberFormat="1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/>
    <xf numFmtId="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2" fontId="5" fillId="0" borderId="2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right" vertic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2" fontId="0" fillId="0" borderId="2" xfId="0" applyNumberFormat="1" applyFill="1" applyBorder="1" applyAlignment="1">
      <alignment horizontal="right" vertical="center"/>
    </xf>
    <xf numFmtId="2" fontId="0" fillId="0" borderId="2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2" fontId="5" fillId="0" borderId="24" xfId="0" applyNumberFormat="1" applyFont="1" applyBorder="1" applyAlignment="1">
      <alignment horizontal="right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2" fontId="5" fillId="2" borderId="25" xfId="0" applyNumberFormat="1" applyFont="1" applyFill="1" applyBorder="1" applyAlignment="1">
      <alignment horizontal="right" vertical="center"/>
    </xf>
    <xf numFmtId="0" fontId="0" fillId="0" borderId="3" xfId="0" applyNumberFormat="1" applyBorder="1" applyAlignment="1">
      <alignment horizontal="center" vertical="center"/>
    </xf>
    <xf numFmtId="0" fontId="0" fillId="0" borderId="26" xfId="0" applyFill="1" applyBorder="1" applyAlignment="1">
      <alignment wrapText="1"/>
    </xf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/>
    <xf numFmtId="2" fontId="5" fillId="3" borderId="27" xfId="0" applyNumberFormat="1" applyFont="1" applyFill="1" applyBorder="1" applyAlignment="1">
      <alignment horizontal="right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/>
    <xf numFmtId="2" fontId="0" fillId="0" borderId="6" xfId="0" applyNumberFormat="1" applyFont="1" applyFill="1" applyBorder="1" applyAlignment="1">
      <alignment horizontal="right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2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right" vertical="center"/>
    </xf>
    <xf numFmtId="2" fontId="1" fillId="3" borderId="1" xfId="0" applyNumberFormat="1" applyFont="1" applyFill="1" applyBorder="1" applyAlignment="1">
      <alignment horizontal="right" vertical="center"/>
    </xf>
    <xf numFmtId="0" fontId="0" fillId="4" borderId="2" xfId="0" applyNumberForma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wrapText="1"/>
    </xf>
    <xf numFmtId="1" fontId="8" fillId="5" borderId="2" xfId="0" applyNumberFormat="1" applyFont="1" applyFill="1" applyBorder="1" applyAlignment="1">
      <alignment horizontal="center"/>
    </xf>
    <xf numFmtId="2" fontId="8" fillId="5" borderId="2" xfId="0" applyNumberFormat="1" applyFont="1" applyFill="1" applyBorder="1"/>
    <xf numFmtId="2" fontId="8" fillId="5" borderId="2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6"/>
  <sheetViews>
    <sheetView tabSelected="1" topLeftCell="A10" workbookViewId="0">
      <selection activeCell="B44" sqref="B44"/>
    </sheetView>
  </sheetViews>
  <sheetFormatPr defaultRowHeight="15"/>
  <cols>
    <col min="2" max="2" width="54.28515625" customWidth="1"/>
  </cols>
  <sheetData>
    <row r="4" spans="1:6">
      <c r="A4" s="70" t="s">
        <v>0</v>
      </c>
      <c r="B4" s="72" t="s">
        <v>1</v>
      </c>
      <c r="C4" s="1" t="s">
        <v>2</v>
      </c>
      <c r="D4" s="2" t="s">
        <v>3</v>
      </c>
      <c r="E4" s="3" t="s">
        <v>4</v>
      </c>
      <c r="F4" s="3" t="s">
        <v>5</v>
      </c>
    </row>
    <row r="5" spans="1:6" ht="15.75" thickBot="1">
      <c r="A5" s="71"/>
      <c r="B5" s="73"/>
      <c r="C5" s="4" t="s">
        <v>6</v>
      </c>
      <c r="D5" s="5"/>
      <c r="E5" s="6" t="s">
        <v>7</v>
      </c>
      <c r="F5" s="6" t="s">
        <v>8</v>
      </c>
    </row>
    <row r="6" spans="1:6" ht="18.75" thickBot="1">
      <c r="A6" s="74" t="s">
        <v>9</v>
      </c>
      <c r="B6" s="75"/>
      <c r="C6" s="76"/>
      <c r="D6" s="76"/>
      <c r="E6" s="76"/>
      <c r="F6" s="77"/>
    </row>
    <row r="7" spans="1:6">
      <c r="A7" s="78" t="s">
        <v>10</v>
      </c>
      <c r="B7" s="79"/>
      <c r="C7" s="79"/>
      <c r="D7" s="79"/>
      <c r="E7" s="79"/>
      <c r="F7" s="80"/>
    </row>
    <row r="8" spans="1:6">
      <c r="A8" s="7">
        <v>1</v>
      </c>
      <c r="B8" s="8" t="s">
        <v>11</v>
      </c>
      <c r="C8" s="9" t="s">
        <v>12</v>
      </c>
      <c r="D8" s="10"/>
      <c r="E8" s="11">
        <v>80</v>
      </c>
      <c r="F8" s="12">
        <f>E8*D8</f>
        <v>0</v>
      </c>
    </row>
    <row r="9" spans="1:6">
      <c r="A9" s="7">
        <v>2</v>
      </c>
      <c r="B9" s="8" t="s">
        <v>13</v>
      </c>
      <c r="C9" s="9" t="s">
        <v>12</v>
      </c>
      <c r="D9" s="10"/>
      <c r="E9" s="11">
        <v>70</v>
      </c>
      <c r="F9" s="12">
        <f>E9*D9</f>
        <v>0</v>
      </c>
    </row>
    <row r="10" spans="1:6" ht="25.5">
      <c r="A10" s="7">
        <v>3</v>
      </c>
      <c r="B10" s="13" t="s">
        <v>14</v>
      </c>
      <c r="C10" s="9" t="s">
        <v>12</v>
      </c>
      <c r="D10" s="10"/>
      <c r="E10" s="11">
        <v>50</v>
      </c>
      <c r="F10" s="12">
        <f>E10*D10</f>
        <v>0</v>
      </c>
    </row>
    <row r="11" spans="1:6">
      <c r="A11" s="7">
        <v>4</v>
      </c>
      <c r="B11" s="14" t="s">
        <v>15</v>
      </c>
      <c r="C11" s="15" t="s">
        <v>16</v>
      </c>
      <c r="D11" s="16"/>
      <c r="E11" s="11">
        <v>150</v>
      </c>
      <c r="F11" s="12">
        <f>E11*D11</f>
        <v>0</v>
      </c>
    </row>
    <row r="12" spans="1:6" ht="16.5" thickBot="1">
      <c r="A12" s="17"/>
      <c r="B12" s="18" t="s">
        <v>17</v>
      </c>
      <c r="C12" s="81" t="s">
        <v>18</v>
      </c>
      <c r="D12" s="82"/>
      <c r="E12" s="83"/>
      <c r="F12" s="19">
        <f>SUM(F8:F11)</f>
        <v>0</v>
      </c>
    </row>
    <row r="13" spans="1:6" ht="15.75" thickBot="1">
      <c r="A13" s="84" t="s">
        <v>19</v>
      </c>
      <c r="B13" s="85"/>
      <c r="C13" s="85"/>
      <c r="D13" s="85"/>
      <c r="E13" s="85"/>
      <c r="F13" s="86"/>
    </row>
    <row r="14" spans="1:6">
      <c r="A14" s="20">
        <v>5</v>
      </c>
      <c r="B14" s="21" t="s">
        <v>20</v>
      </c>
      <c r="C14" s="22" t="s">
        <v>12</v>
      </c>
      <c r="D14" s="20"/>
      <c r="E14" s="23">
        <v>75</v>
      </c>
      <c r="F14" s="12">
        <f t="shared" ref="F14:F22" si="0">E14*D14</f>
        <v>0</v>
      </c>
    </row>
    <row r="15" spans="1:6">
      <c r="A15" s="24">
        <v>6</v>
      </c>
      <c r="B15" s="25" t="s">
        <v>21</v>
      </c>
      <c r="C15" s="9" t="s">
        <v>12</v>
      </c>
      <c r="D15" s="24"/>
      <c r="E15" s="26">
        <v>100</v>
      </c>
      <c r="F15" s="12">
        <f t="shared" si="0"/>
        <v>0</v>
      </c>
    </row>
    <row r="16" spans="1:6">
      <c r="A16" s="20">
        <v>7</v>
      </c>
      <c r="B16" s="27" t="s">
        <v>22</v>
      </c>
      <c r="C16" s="9" t="s">
        <v>23</v>
      </c>
      <c r="D16" s="24"/>
      <c r="E16" s="26">
        <v>45</v>
      </c>
      <c r="F16" s="12">
        <f t="shared" si="0"/>
        <v>0</v>
      </c>
    </row>
    <row r="17" spans="1:6" ht="38.25">
      <c r="A17" s="24">
        <v>8</v>
      </c>
      <c r="B17" s="28" t="s">
        <v>24</v>
      </c>
      <c r="C17" s="29" t="s">
        <v>12</v>
      </c>
      <c r="D17" s="24"/>
      <c r="E17" s="26">
        <v>350</v>
      </c>
      <c r="F17" s="12">
        <f t="shared" si="0"/>
        <v>0</v>
      </c>
    </row>
    <row r="18" spans="1:6">
      <c r="A18" s="20">
        <v>9</v>
      </c>
      <c r="B18" s="30" t="s">
        <v>25</v>
      </c>
      <c r="C18" s="31" t="s">
        <v>26</v>
      </c>
      <c r="D18" s="24"/>
      <c r="E18" s="26">
        <v>60</v>
      </c>
      <c r="F18" s="12">
        <f t="shared" si="0"/>
        <v>0</v>
      </c>
    </row>
    <row r="19" spans="1:6">
      <c r="A19" s="24">
        <v>10</v>
      </c>
      <c r="B19" s="30" t="s">
        <v>27</v>
      </c>
      <c r="C19" s="31" t="s">
        <v>28</v>
      </c>
      <c r="D19" s="31"/>
      <c r="E19" s="26">
        <v>15</v>
      </c>
      <c r="F19" s="12">
        <f t="shared" si="0"/>
        <v>0</v>
      </c>
    </row>
    <row r="20" spans="1:6" ht="25.5">
      <c r="A20" s="20">
        <v>11</v>
      </c>
      <c r="B20" s="28" t="s">
        <v>29</v>
      </c>
      <c r="C20" s="31" t="s">
        <v>28</v>
      </c>
      <c r="D20" s="24"/>
      <c r="E20" s="26">
        <v>40</v>
      </c>
      <c r="F20" s="12">
        <f t="shared" si="0"/>
        <v>0</v>
      </c>
    </row>
    <row r="21" spans="1:6">
      <c r="A21" s="24">
        <v>12</v>
      </c>
      <c r="B21" s="30" t="s">
        <v>30</v>
      </c>
      <c r="C21" s="31" t="s">
        <v>28</v>
      </c>
      <c r="D21" s="24"/>
      <c r="E21" s="26">
        <v>20</v>
      </c>
      <c r="F21" s="12">
        <f t="shared" si="0"/>
        <v>0</v>
      </c>
    </row>
    <row r="22" spans="1:6" ht="15.75" thickBot="1">
      <c r="A22" s="20">
        <v>13</v>
      </c>
      <c r="B22" s="32" t="s">
        <v>31</v>
      </c>
      <c r="C22" s="33" t="s">
        <v>28</v>
      </c>
      <c r="D22" s="34"/>
      <c r="E22" s="35">
        <v>30</v>
      </c>
      <c r="F22" s="36">
        <f t="shared" si="0"/>
        <v>0</v>
      </c>
    </row>
    <row r="23" spans="1:6" ht="15.75">
      <c r="A23" s="37"/>
      <c r="B23" s="38" t="s">
        <v>17</v>
      </c>
      <c r="C23" s="87" t="s">
        <v>18</v>
      </c>
      <c r="D23" s="88"/>
      <c r="E23" s="89"/>
      <c r="F23" s="39">
        <f>SUM(F14:F22)</f>
        <v>0</v>
      </c>
    </row>
    <row r="24" spans="1:6" ht="15.75">
      <c r="A24" s="40"/>
      <c r="B24" s="41" t="s">
        <v>32</v>
      </c>
      <c r="C24" s="42" t="s">
        <v>33</v>
      </c>
      <c r="D24" s="16">
        <v>15</v>
      </c>
      <c r="E24" s="26"/>
      <c r="F24" s="43">
        <f>(F23+F12)*0.15</f>
        <v>0</v>
      </c>
    </row>
    <row r="25" spans="1:6" ht="16.5" thickBot="1">
      <c r="A25" s="44"/>
      <c r="B25" s="45" t="s">
        <v>34</v>
      </c>
      <c r="C25" s="46" t="s">
        <v>18</v>
      </c>
      <c r="D25" s="47"/>
      <c r="E25" s="35"/>
      <c r="F25" s="48">
        <f>F24+F12+F23</f>
        <v>0</v>
      </c>
    </row>
    <row r="26" spans="1:6" ht="15.75" thickBot="1">
      <c r="A26" s="67" t="s">
        <v>35</v>
      </c>
      <c r="B26" s="68"/>
      <c r="C26" s="68"/>
      <c r="D26" s="68"/>
      <c r="E26" s="68"/>
      <c r="F26" s="69"/>
    </row>
    <row r="27" spans="1:6">
      <c r="A27" s="49">
        <v>1</v>
      </c>
      <c r="B27" s="50" t="s">
        <v>36</v>
      </c>
      <c r="C27" s="51" t="s">
        <v>37</v>
      </c>
      <c r="D27" s="52"/>
      <c r="E27" s="23">
        <v>5450</v>
      </c>
      <c r="F27" s="53">
        <f>E27*D27</f>
        <v>0</v>
      </c>
    </row>
    <row r="28" spans="1:6">
      <c r="A28" s="54">
        <v>2</v>
      </c>
      <c r="B28" s="55" t="s">
        <v>38</v>
      </c>
      <c r="C28" s="42" t="s">
        <v>39</v>
      </c>
      <c r="D28" s="16"/>
      <c r="E28" s="26">
        <v>645</v>
      </c>
      <c r="F28" s="56">
        <f t="shared" ref="F28:F34" si="1">E28*D28</f>
        <v>0</v>
      </c>
    </row>
    <row r="29" spans="1:6">
      <c r="A29" s="49">
        <v>3</v>
      </c>
      <c r="B29" s="55" t="s">
        <v>40</v>
      </c>
      <c r="C29" s="42" t="s">
        <v>41</v>
      </c>
      <c r="D29" s="16"/>
      <c r="E29" s="26"/>
      <c r="F29" s="56">
        <f t="shared" si="1"/>
        <v>0</v>
      </c>
    </row>
    <row r="30" spans="1:6">
      <c r="A30" s="54">
        <v>4</v>
      </c>
      <c r="B30" s="55" t="s">
        <v>42</v>
      </c>
      <c r="C30" s="42" t="s">
        <v>43</v>
      </c>
      <c r="D30" s="16"/>
      <c r="E30" s="26"/>
      <c r="F30" s="56">
        <f t="shared" si="1"/>
        <v>0</v>
      </c>
    </row>
    <row r="31" spans="1:6">
      <c r="A31" s="49">
        <v>5</v>
      </c>
      <c r="B31" s="55" t="s">
        <v>44</v>
      </c>
      <c r="C31" s="42" t="s">
        <v>45</v>
      </c>
      <c r="D31" s="16"/>
      <c r="E31" s="26"/>
      <c r="F31" s="56">
        <f t="shared" si="1"/>
        <v>0</v>
      </c>
    </row>
    <row r="32" spans="1:6">
      <c r="A32" s="54">
        <v>6</v>
      </c>
      <c r="B32" s="55" t="s">
        <v>46</v>
      </c>
      <c r="C32" s="42" t="s">
        <v>39</v>
      </c>
      <c r="D32" s="16"/>
      <c r="E32" s="26">
        <v>1290</v>
      </c>
      <c r="F32" s="56">
        <f t="shared" si="1"/>
        <v>0</v>
      </c>
    </row>
    <row r="33" spans="1:6">
      <c r="A33" s="49">
        <v>7</v>
      </c>
      <c r="B33" s="55" t="s">
        <v>47</v>
      </c>
      <c r="C33" s="42" t="s">
        <v>48</v>
      </c>
      <c r="D33" s="16"/>
      <c r="E33" s="26">
        <v>6.5</v>
      </c>
      <c r="F33" s="56">
        <f t="shared" si="1"/>
        <v>0</v>
      </c>
    </row>
    <row r="34" spans="1:6">
      <c r="A34" s="54">
        <v>8</v>
      </c>
      <c r="B34" s="55" t="s">
        <v>49</v>
      </c>
      <c r="C34" s="42" t="s">
        <v>18</v>
      </c>
      <c r="D34" s="16"/>
      <c r="E34" s="26"/>
      <c r="F34" s="56">
        <f t="shared" si="1"/>
        <v>0</v>
      </c>
    </row>
    <row r="35" spans="1:6">
      <c r="A35" s="54"/>
      <c r="B35" s="57" t="s">
        <v>50</v>
      </c>
      <c r="C35" s="58" t="s">
        <v>18</v>
      </c>
      <c r="D35" s="59"/>
      <c r="E35" s="60"/>
      <c r="F35" s="61">
        <f>SUM(F27:F34)</f>
        <v>0</v>
      </c>
    </row>
    <row r="36" spans="1:6">
      <c r="A36" s="62"/>
      <c r="B36" s="63" t="s">
        <v>51</v>
      </c>
      <c r="C36" s="64" t="s">
        <v>18</v>
      </c>
      <c r="D36" s="65"/>
      <c r="E36" s="66"/>
      <c r="F36" s="66">
        <f>F35+F25</f>
        <v>0</v>
      </c>
    </row>
  </sheetData>
  <sheetProtection password="CC65" sheet="1" objects="1" scenarios="1" selectLockedCells="1" selectUnlockedCells="1"/>
  <mergeCells count="8">
    <mergeCell ref="A26:F26"/>
    <mergeCell ref="A4:A5"/>
    <mergeCell ref="B4:B5"/>
    <mergeCell ref="A6:F6"/>
    <mergeCell ref="A7:F7"/>
    <mergeCell ref="C12:E12"/>
    <mergeCell ref="A13:F13"/>
    <mergeCell ref="C23:E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Фундамент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2011-05-10T09:56:48Z</dcterms:modified>
</cp:coreProperties>
</file>