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53" i="1"/>
  <c r="F52"/>
  <c r="F51"/>
  <c r="F50"/>
  <c r="F49"/>
  <c r="F48"/>
  <c r="F47"/>
  <c r="F46"/>
  <c r="F45"/>
  <c r="F44"/>
  <c r="F43"/>
  <c r="F56" s="1"/>
  <c r="F37"/>
  <c r="F36"/>
  <c r="F35"/>
  <c r="F34"/>
  <c r="F33"/>
  <c r="F32"/>
  <c r="F31"/>
  <c r="F30"/>
  <c r="F38" s="1"/>
  <c r="F22"/>
  <c r="F21"/>
  <c r="F20"/>
  <c r="F19"/>
  <c r="F18"/>
  <c r="F17"/>
  <c r="F16"/>
  <c r="F15"/>
  <c r="F14"/>
  <c r="F13"/>
  <c r="F12"/>
  <c r="F11"/>
  <c r="F10"/>
  <c r="F9"/>
  <c r="F8"/>
  <c r="F7"/>
  <c r="F23" s="1"/>
  <c r="F40" l="1"/>
  <c r="F39"/>
  <c r="F24"/>
  <c r="F25" s="1"/>
  <c r="F27" l="1"/>
  <c r="F58"/>
</calcChain>
</file>

<file path=xl/sharedStrings.xml><?xml version="1.0" encoding="utf-8"?>
<sst xmlns="http://schemas.openxmlformats.org/spreadsheetml/2006/main" count="104" uniqueCount="69">
  <si>
    <t>№</t>
  </si>
  <si>
    <t>Наименование работ и материалов</t>
  </si>
  <si>
    <t>Ед.</t>
  </si>
  <si>
    <t>К-во</t>
  </si>
  <si>
    <t>Цена за ед.</t>
  </si>
  <si>
    <t>Сумма в</t>
  </si>
  <si>
    <t>изм.</t>
  </si>
  <si>
    <t>в грн.</t>
  </si>
  <si>
    <t>грн.</t>
  </si>
  <si>
    <t>СТЕНЫ</t>
  </si>
  <si>
    <t>Стены 1го этажа</t>
  </si>
  <si>
    <t>Устройство армопояса</t>
  </si>
  <si>
    <t>м/п</t>
  </si>
  <si>
    <t>Кладка цокольного кирпича в четыре слоя</t>
  </si>
  <si>
    <t>м3</t>
  </si>
  <si>
    <t xml:space="preserve">Кирпичная черновая кладка толщиной 250—640 мм. </t>
  </si>
  <si>
    <r>
      <t>м</t>
    </r>
    <r>
      <rPr>
        <vertAlign val="superscript"/>
        <sz val="12"/>
        <color indexed="63"/>
        <rFont val="Arial"/>
        <family val="2"/>
        <charset val="204"/>
      </rPr>
      <t>3</t>
    </r>
  </si>
  <si>
    <t>Из ячеистого бетона на клею толщиной 200—400 мм.</t>
  </si>
  <si>
    <t>Из ячеистого бетона на растворе толщиной 200—400 мм.</t>
  </si>
  <si>
    <t>Утепление</t>
  </si>
  <si>
    <r>
      <t>м</t>
    </r>
    <r>
      <rPr>
        <vertAlign val="superscript"/>
        <sz val="12"/>
        <color indexed="63"/>
        <rFont val="Arial"/>
        <family val="2"/>
        <charset val="204"/>
      </rPr>
      <t>2</t>
    </r>
  </si>
  <si>
    <t>Возведение кирпичных перегородок</t>
  </si>
  <si>
    <t>Возведение перегородок из ячеистых блоков</t>
  </si>
  <si>
    <t>Возведение перегородок из ГКЛ с двухслойной обшивкой на металлическом со звукоизоляцией</t>
  </si>
  <si>
    <t>Кладка кирпичных столбов 250—380 мм. из строительного кирпича</t>
  </si>
  <si>
    <t>Кладка кирпичных столбов 250—380 мм. из лицевого кирпича</t>
  </si>
  <si>
    <t>Устройство вентеляционных каналов</t>
  </si>
  <si>
    <t>Монтаж перемычек</t>
  </si>
  <si>
    <t>шт</t>
  </si>
  <si>
    <t>Устройство армапояса с армированием и опалубкой</t>
  </si>
  <si>
    <t>м.п.</t>
  </si>
  <si>
    <t>Монолитные стены из армированого бетона 250 - 350 мм</t>
  </si>
  <si>
    <t>Монолитные стены из армированого бетона 350 - 500 мм</t>
  </si>
  <si>
    <t>Стоимость работ</t>
  </si>
  <si>
    <t>грн</t>
  </si>
  <si>
    <t>Накладные расходы</t>
  </si>
  <si>
    <t>%</t>
  </si>
  <si>
    <t>Итого стоимость работ</t>
  </si>
  <si>
    <t>Стоимость строительства 2 этажа    20%</t>
  </si>
  <si>
    <t>Перекрытие</t>
  </si>
  <si>
    <t>Из сборных железобетонных плит</t>
  </si>
  <si>
    <t>Монолитное перекрытие с армированием и опалубкой</t>
  </si>
  <si>
    <t>Монтаж деревянных балок перекрытий</t>
  </si>
  <si>
    <t>Обработка химзащитой деревянных балок перекрытий</t>
  </si>
  <si>
    <t>Черновая обшивка балок перекрытия доской</t>
  </si>
  <si>
    <t>Утепление перекрытий в 1 слой</t>
  </si>
  <si>
    <t>Пароизоляция перекрытий</t>
  </si>
  <si>
    <t>Изготовление и монтаж металлических балок под перекрытия</t>
  </si>
  <si>
    <t>тн</t>
  </si>
  <si>
    <t>Материалы</t>
  </si>
  <si>
    <t>Газобетон для наружных работ 0,3</t>
  </si>
  <si>
    <t>Газобетон для внутренних несущих стен</t>
  </si>
  <si>
    <t>Газобетон для ненесущих стен</t>
  </si>
  <si>
    <t>Клей для газобетона</t>
  </si>
  <si>
    <t>меш</t>
  </si>
  <si>
    <t>Кирпичи для   вентиляцию и цоколь</t>
  </si>
  <si>
    <t>Арматура а-111-ф8 для перемычек и армировки стен</t>
  </si>
  <si>
    <t>Арматура для армопояса между этажами</t>
  </si>
  <si>
    <t>Цемент</t>
  </si>
  <si>
    <t xml:space="preserve">Гравий </t>
  </si>
  <si>
    <t>маш</t>
  </si>
  <si>
    <t xml:space="preserve">Дерево на опалубку </t>
  </si>
  <si>
    <t>Рубероид</t>
  </si>
  <si>
    <t>рул</t>
  </si>
  <si>
    <t xml:space="preserve">Транспорт </t>
  </si>
  <si>
    <t>т/км</t>
  </si>
  <si>
    <t>Расходные материалы</t>
  </si>
  <si>
    <t>Стоимость материалов</t>
  </si>
  <si>
    <t>Итого стоимоть короба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</si>
</sst>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2"/>
      <color rgb="FF333333"/>
      <name val="Arial"/>
      <family val="2"/>
      <charset val="204"/>
    </font>
    <font>
      <sz val="12"/>
      <name val="Arial"/>
      <family val="2"/>
      <charset val="204"/>
    </font>
    <font>
      <sz val="12"/>
      <color rgb="FF333333"/>
      <name val="Arial"/>
      <family val="2"/>
      <charset val="204"/>
    </font>
    <font>
      <vertAlign val="superscript"/>
      <sz val="12"/>
      <color indexed="63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right" vertical="center" wrapText="1"/>
    </xf>
    <xf numFmtId="2" fontId="6" fillId="0" borderId="2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right"/>
    </xf>
    <xf numFmtId="2" fontId="10" fillId="0" borderId="13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right" vertical="center"/>
    </xf>
    <xf numFmtId="2" fontId="10" fillId="2" borderId="15" xfId="0" applyNumberFormat="1" applyFont="1" applyFill="1" applyBorder="1" applyAlignment="1">
      <alignment horizontal="right" vertical="center"/>
    </xf>
    <xf numFmtId="0" fontId="12" fillId="0" borderId="16" xfId="0" applyNumberFormat="1" applyFont="1" applyBorder="1" applyAlignment="1">
      <alignment horizontal="center" vertical="center"/>
    </xf>
    <xf numFmtId="0" fontId="13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right" vertical="center"/>
    </xf>
    <xf numFmtId="2" fontId="13" fillId="3" borderId="18" xfId="0" applyNumberFormat="1" applyFont="1" applyFill="1" applyBorder="1" applyAlignment="1">
      <alignment horizontal="righ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2" fontId="13" fillId="0" borderId="19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/>
    </xf>
    <xf numFmtId="0" fontId="7" fillId="0" borderId="20" xfId="0" applyFont="1" applyBorder="1" applyAlignment="1">
      <alignment vertical="top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6" fillId="0" borderId="20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/>
    <xf numFmtId="2" fontId="6" fillId="0" borderId="20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2" fontId="17" fillId="3" borderId="1" xfId="0" applyNumberFormat="1" applyFont="1" applyFill="1" applyBorder="1" applyAlignment="1">
      <alignment horizontal="right" vertical="center"/>
    </xf>
    <xf numFmtId="0" fontId="18" fillId="0" borderId="0" xfId="0" applyFont="1"/>
    <xf numFmtId="0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right" vertical="center"/>
    </xf>
    <xf numFmtId="0" fontId="18" fillId="4" borderId="2" xfId="0" applyNumberFormat="1" applyFont="1" applyFill="1" applyBorder="1" applyAlignment="1">
      <alignment horizontal="center" vertical="center"/>
    </xf>
    <xf numFmtId="1" fontId="16" fillId="5" borderId="2" xfId="0" applyNumberFormat="1" applyFont="1" applyFill="1" applyBorder="1" applyAlignment="1">
      <alignment wrapText="1"/>
    </xf>
    <xf numFmtId="1" fontId="16" fillId="5" borderId="2" xfId="0" applyNumberFormat="1" applyFont="1" applyFill="1" applyBorder="1" applyAlignment="1">
      <alignment horizontal="center"/>
    </xf>
    <xf numFmtId="0" fontId="16" fillId="5" borderId="2" xfId="0" applyNumberFormat="1" applyFont="1" applyFill="1" applyBorder="1" applyAlignment="1">
      <alignment horizontal="center" vertical="center"/>
    </xf>
    <xf numFmtId="2" fontId="16" fillId="5" borderId="2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8"/>
  <sheetViews>
    <sheetView tabSelected="1" topLeftCell="A31" workbookViewId="0">
      <selection activeCell="A2" sqref="A2:F58"/>
    </sheetView>
  </sheetViews>
  <sheetFormatPr defaultRowHeight="15"/>
  <cols>
    <col min="2" max="2" width="50.85546875" customWidth="1"/>
    <col min="5" max="5" width="15" customWidth="1"/>
    <col min="6" max="6" width="11.42578125" customWidth="1"/>
  </cols>
  <sheetData>
    <row r="3" spans="1:6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5" t="s">
        <v>5</v>
      </c>
    </row>
    <row r="4" spans="1:6" ht="15.75" thickBot="1">
      <c r="A4" s="6"/>
      <c r="B4" s="7"/>
      <c r="C4" s="8" t="s">
        <v>6</v>
      </c>
      <c r="D4" s="9"/>
      <c r="E4" s="10" t="s">
        <v>7</v>
      </c>
      <c r="F4" s="10" t="s">
        <v>8</v>
      </c>
    </row>
    <row r="5" spans="1:6" ht="18.75" thickBot="1">
      <c r="A5" s="11" t="s">
        <v>9</v>
      </c>
      <c r="B5" s="12"/>
      <c r="C5" s="12"/>
      <c r="D5" s="12"/>
      <c r="E5" s="12"/>
      <c r="F5" s="13"/>
    </row>
    <row r="6" spans="1:6">
      <c r="A6" s="14" t="s">
        <v>10</v>
      </c>
      <c r="B6" s="14"/>
      <c r="C6" s="14"/>
      <c r="D6" s="14"/>
      <c r="E6" s="14"/>
      <c r="F6" s="15"/>
    </row>
    <row r="7" spans="1:6" ht="15.75">
      <c r="A7" s="16">
        <v>1</v>
      </c>
      <c r="B7" s="17" t="s">
        <v>11</v>
      </c>
      <c r="C7" s="18" t="s">
        <v>12</v>
      </c>
      <c r="D7" s="19"/>
      <c r="E7" s="20">
        <v>80</v>
      </c>
      <c r="F7" s="20">
        <f>E7*D7</f>
        <v>0</v>
      </c>
    </row>
    <row r="8" spans="1:6" ht="30.75">
      <c r="A8" s="16">
        <v>2</v>
      </c>
      <c r="B8" s="17" t="s">
        <v>13</v>
      </c>
      <c r="C8" s="21" t="s">
        <v>14</v>
      </c>
      <c r="D8" s="19"/>
      <c r="E8" s="22">
        <v>0</v>
      </c>
      <c r="F8" s="20">
        <f t="shared" ref="F8:F21" si="0">E8*D8</f>
        <v>0</v>
      </c>
    </row>
    <row r="9" spans="1:6" ht="30">
      <c r="A9" s="16">
        <v>3</v>
      </c>
      <c r="B9" s="23" t="s">
        <v>15</v>
      </c>
      <c r="C9" s="24" t="s">
        <v>16</v>
      </c>
      <c r="D9" s="19"/>
      <c r="E9" s="25">
        <v>350</v>
      </c>
      <c r="F9" s="20">
        <f t="shared" si="0"/>
        <v>0</v>
      </c>
    </row>
    <row r="10" spans="1:6" ht="30">
      <c r="A10" s="16">
        <v>4</v>
      </c>
      <c r="B10" s="23" t="s">
        <v>17</v>
      </c>
      <c r="C10" s="24" t="s">
        <v>16</v>
      </c>
      <c r="D10" s="19"/>
      <c r="E10" s="25">
        <v>220</v>
      </c>
      <c r="F10" s="20">
        <f t="shared" si="0"/>
        <v>0</v>
      </c>
    </row>
    <row r="11" spans="1:6" ht="30">
      <c r="A11" s="16">
        <v>5</v>
      </c>
      <c r="B11" s="23" t="s">
        <v>18</v>
      </c>
      <c r="C11" s="24" t="s">
        <v>16</v>
      </c>
      <c r="D11" s="19"/>
      <c r="E11" s="25">
        <v>250</v>
      </c>
      <c r="F11" s="20">
        <f t="shared" si="0"/>
        <v>0</v>
      </c>
    </row>
    <row r="12" spans="1:6" ht="18">
      <c r="A12" s="16">
        <v>6</v>
      </c>
      <c r="B12" s="23" t="s">
        <v>19</v>
      </c>
      <c r="C12" s="24" t="s">
        <v>20</v>
      </c>
      <c r="D12" s="19"/>
      <c r="E12" s="25">
        <v>25</v>
      </c>
      <c r="F12" s="20">
        <f t="shared" si="0"/>
        <v>0</v>
      </c>
    </row>
    <row r="13" spans="1:6" ht="18">
      <c r="A13" s="16">
        <v>7</v>
      </c>
      <c r="B13" s="23" t="s">
        <v>21</v>
      </c>
      <c r="C13" s="24" t="s">
        <v>20</v>
      </c>
      <c r="D13" s="19"/>
      <c r="E13" s="25">
        <v>45</v>
      </c>
      <c r="F13" s="20">
        <f t="shared" si="0"/>
        <v>0</v>
      </c>
    </row>
    <row r="14" spans="1:6" ht="22.5" customHeight="1">
      <c r="A14" s="16">
        <v>8</v>
      </c>
      <c r="B14" s="23" t="s">
        <v>22</v>
      </c>
      <c r="C14" s="24" t="s">
        <v>20</v>
      </c>
      <c r="D14" s="19"/>
      <c r="E14" s="25">
        <v>40</v>
      </c>
      <c r="F14" s="20">
        <f t="shared" si="0"/>
        <v>0</v>
      </c>
    </row>
    <row r="15" spans="1:6" ht="35.25" customHeight="1">
      <c r="A15" s="16">
        <v>9</v>
      </c>
      <c r="B15" s="23" t="s">
        <v>23</v>
      </c>
      <c r="C15" s="24" t="s">
        <v>20</v>
      </c>
      <c r="D15" s="19"/>
      <c r="E15" s="25">
        <v>75</v>
      </c>
      <c r="F15" s="20">
        <f t="shared" si="0"/>
        <v>0</v>
      </c>
    </row>
    <row r="16" spans="1:6" ht="30">
      <c r="A16" s="16">
        <v>10</v>
      </c>
      <c r="B16" s="23" t="s">
        <v>24</v>
      </c>
      <c r="C16" s="24" t="s">
        <v>12</v>
      </c>
      <c r="D16" s="19"/>
      <c r="E16" s="25">
        <v>55</v>
      </c>
      <c r="F16" s="20">
        <f t="shared" si="0"/>
        <v>0</v>
      </c>
    </row>
    <row r="17" spans="1:6" ht="30">
      <c r="A17" s="16">
        <v>11</v>
      </c>
      <c r="B17" s="23" t="s">
        <v>25</v>
      </c>
      <c r="C17" s="24" t="s">
        <v>12</v>
      </c>
      <c r="D17" s="19"/>
      <c r="E17" s="25">
        <v>75</v>
      </c>
      <c r="F17" s="20">
        <f t="shared" si="0"/>
        <v>0</v>
      </c>
    </row>
    <row r="18" spans="1:6" ht="15.75">
      <c r="A18" s="16">
        <v>12</v>
      </c>
      <c r="B18" s="23" t="s">
        <v>26</v>
      </c>
      <c r="C18" s="24" t="s">
        <v>12</v>
      </c>
      <c r="D18" s="19"/>
      <c r="E18" s="25">
        <v>100</v>
      </c>
      <c r="F18" s="20">
        <f t="shared" si="0"/>
        <v>0</v>
      </c>
    </row>
    <row r="19" spans="1:6" ht="15.75">
      <c r="A19" s="16">
        <v>13</v>
      </c>
      <c r="B19" s="23" t="s">
        <v>27</v>
      </c>
      <c r="C19" s="24" t="s">
        <v>28</v>
      </c>
      <c r="D19" s="19"/>
      <c r="E19" s="25">
        <v>50</v>
      </c>
      <c r="F19" s="20">
        <f t="shared" si="0"/>
        <v>0</v>
      </c>
    </row>
    <row r="20" spans="1:6" ht="30">
      <c r="A20" s="16">
        <v>14</v>
      </c>
      <c r="B20" s="23" t="s">
        <v>29</v>
      </c>
      <c r="C20" s="24" t="s">
        <v>30</v>
      </c>
      <c r="D20" s="19"/>
      <c r="E20" s="25">
        <v>100</v>
      </c>
      <c r="F20" s="20">
        <f t="shared" si="0"/>
        <v>0</v>
      </c>
    </row>
    <row r="21" spans="1:6" ht="30">
      <c r="A21" s="16">
        <v>15</v>
      </c>
      <c r="B21" s="23" t="s">
        <v>31</v>
      </c>
      <c r="C21" s="24" t="s">
        <v>16</v>
      </c>
      <c r="D21" s="19"/>
      <c r="E21" s="25">
        <v>600</v>
      </c>
      <c r="F21" s="20">
        <f t="shared" si="0"/>
        <v>0</v>
      </c>
    </row>
    <row r="22" spans="1:6" ht="30.75" thickBot="1">
      <c r="A22" s="26">
        <v>16</v>
      </c>
      <c r="B22" s="27" t="s">
        <v>32</v>
      </c>
      <c r="C22" s="28" t="s">
        <v>16</v>
      </c>
      <c r="D22" s="19"/>
      <c r="E22" s="29">
        <v>550</v>
      </c>
      <c r="F22" s="30">
        <f>E22*D22</f>
        <v>0</v>
      </c>
    </row>
    <row r="23" spans="1:6" ht="15.75">
      <c r="A23" s="31"/>
      <c r="B23" s="32" t="s">
        <v>33</v>
      </c>
      <c r="C23" s="33" t="s">
        <v>34</v>
      </c>
      <c r="D23" s="33"/>
      <c r="E23" s="33"/>
      <c r="F23" s="34">
        <f>SUM(F7:F22)</f>
        <v>0</v>
      </c>
    </row>
    <row r="24" spans="1:6" ht="15.75">
      <c r="A24" s="35"/>
      <c r="B24" s="36" t="s">
        <v>35</v>
      </c>
      <c r="C24" s="37" t="s">
        <v>36</v>
      </c>
      <c r="D24" s="38">
        <v>15</v>
      </c>
      <c r="E24" s="39"/>
      <c r="F24" s="40">
        <f>F23*0.15</f>
        <v>0</v>
      </c>
    </row>
    <row r="25" spans="1:6" ht="18.75" thickBot="1">
      <c r="A25" s="41"/>
      <c r="B25" s="42" t="s">
        <v>37</v>
      </c>
      <c r="C25" s="43" t="s">
        <v>34</v>
      </c>
      <c r="D25" s="44"/>
      <c r="E25" s="45"/>
      <c r="F25" s="46">
        <f>F23+F24</f>
        <v>0</v>
      </c>
    </row>
    <row r="26" spans="1:6" ht="15.75" thickBot="1"/>
    <row r="27" spans="1:6" ht="18.75" thickBot="1">
      <c r="B27" s="47" t="s">
        <v>38</v>
      </c>
      <c r="C27" s="48"/>
      <c r="D27" s="48"/>
      <c r="E27" s="49"/>
      <c r="F27" s="50">
        <f>F25*0.2</f>
        <v>0</v>
      </c>
    </row>
    <row r="28" spans="1:6" ht="15.75" thickBot="1"/>
    <row r="29" spans="1:6" ht="18.75" thickBot="1">
      <c r="A29" s="51" t="s">
        <v>39</v>
      </c>
      <c r="B29" s="52"/>
      <c r="C29" s="52"/>
      <c r="D29" s="52"/>
      <c r="E29" s="52"/>
      <c r="F29" s="53"/>
    </row>
    <row r="30" spans="1:6" ht="15.75">
      <c r="A30" s="54">
        <v>1</v>
      </c>
      <c r="B30" s="55" t="s">
        <v>40</v>
      </c>
      <c r="C30" s="56" t="s">
        <v>28</v>
      </c>
      <c r="D30" s="19"/>
      <c r="E30" s="57">
        <v>70</v>
      </c>
      <c r="F30" s="20">
        <f t="shared" ref="F30:F37" si="1">E30*D30</f>
        <v>0</v>
      </c>
    </row>
    <row r="31" spans="1:6" ht="30">
      <c r="A31" s="58">
        <v>2</v>
      </c>
      <c r="B31" s="23" t="s">
        <v>41</v>
      </c>
      <c r="C31" s="59" t="s">
        <v>16</v>
      </c>
      <c r="D31" s="19"/>
      <c r="E31" s="25">
        <v>700</v>
      </c>
      <c r="F31" s="20">
        <f t="shared" si="1"/>
        <v>0</v>
      </c>
    </row>
    <row r="32" spans="1:6" ht="18">
      <c r="A32" s="54">
        <v>3</v>
      </c>
      <c r="B32" s="23" t="s">
        <v>42</v>
      </c>
      <c r="C32" s="59" t="s">
        <v>16</v>
      </c>
      <c r="D32" s="19"/>
      <c r="E32" s="25">
        <v>800</v>
      </c>
      <c r="F32" s="20">
        <f t="shared" si="1"/>
        <v>0</v>
      </c>
    </row>
    <row r="33" spans="1:6" ht="30">
      <c r="A33" s="58">
        <v>4</v>
      </c>
      <c r="B33" s="23" t="s">
        <v>43</v>
      </c>
      <c r="C33" s="59" t="s">
        <v>16</v>
      </c>
      <c r="D33" s="19"/>
      <c r="E33" s="25">
        <v>400</v>
      </c>
      <c r="F33" s="20">
        <f t="shared" si="1"/>
        <v>0</v>
      </c>
    </row>
    <row r="34" spans="1:6" ht="30">
      <c r="A34" s="54">
        <v>5</v>
      </c>
      <c r="B34" s="23" t="s">
        <v>44</v>
      </c>
      <c r="C34" s="59" t="s">
        <v>20</v>
      </c>
      <c r="D34" s="19"/>
      <c r="E34" s="25">
        <v>30</v>
      </c>
      <c r="F34" s="20">
        <f t="shared" si="1"/>
        <v>0</v>
      </c>
    </row>
    <row r="35" spans="1:6" ht="18">
      <c r="A35" s="58">
        <v>6</v>
      </c>
      <c r="B35" s="23" t="s">
        <v>45</v>
      </c>
      <c r="C35" s="59" t="s">
        <v>20</v>
      </c>
      <c r="D35" s="19"/>
      <c r="E35" s="25">
        <v>15</v>
      </c>
      <c r="F35" s="20">
        <f t="shared" si="1"/>
        <v>0</v>
      </c>
    </row>
    <row r="36" spans="1:6" ht="18">
      <c r="A36" s="54">
        <v>7</v>
      </c>
      <c r="B36" s="23" t="s">
        <v>46</v>
      </c>
      <c r="C36" s="59" t="s">
        <v>20</v>
      </c>
      <c r="D36" s="19"/>
      <c r="E36" s="25">
        <v>15</v>
      </c>
      <c r="F36" s="20">
        <f t="shared" si="1"/>
        <v>0</v>
      </c>
    </row>
    <row r="37" spans="1:6" ht="30.75" thickBot="1">
      <c r="A37" s="58">
        <v>8</v>
      </c>
      <c r="B37" s="23" t="s">
        <v>47</v>
      </c>
      <c r="C37" s="59" t="s">
        <v>48</v>
      </c>
      <c r="D37" s="19"/>
      <c r="E37" s="25">
        <v>4500</v>
      </c>
      <c r="F37" s="20">
        <f t="shared" si="1"/>
        <v>0</v>
      </c>
    </row>
    <row r="38" spans="1:6" ht="15.75">
      <c r="A38" s="31"/>
      <c r="B38" s="32" t="s">
        <v>33</v>
      </c>
      <c r="C38" s="60" t="s">
        <v>34</v>
      </c>
      <c r="D38" s="61"/>
      <c r="E38" s="62"/>
      <c r="F38" s="34">
        <f>SUM(F30:F37)</f>
        <v>0</v>
      </c>
    </row>
    <row r="39" spans="1:6" ht="15.75">
      <c r="A39" s="35"/>
      <c r="B39" s="36" t="s">
        <v>35</v>
      </c>
      <c r="C39" s="37" t="s">
        <v>36</v>
      </c>
      <c r="D39" s="38">
        <v>20</v>
      </c>
      <c r="E39" s="39"/>
      <c r="F39" s="40">
        <f>F38*0.15</f>
        <v>0</v>
      </c>
    </row>
    <row r="40" spans="1:6" ht="18.75" thickBot="1">
      <c r="A40" s="41"/>
      <c r="B40" s="42" t="s">
        <v>37</v>
      </c>
      <c r="C40" s="43" t="s">
        <v>34</v>
      </c>
      <c r="D40" s="44"/>
      <c r="E40" s="45"/>
      <c r="F40" s="46">
        <f>F38+F39</f>
        <v>0</v>
      </c>
    </row>
    <row r="41" spans="1:6" ht="15.75" thickBot="1"/>
    <row r="42" spans="1:6" ht="18.75" thickBot="1">
      <c r="A42" s="63" t="s">
        <v>49</v>
      </c>
      <c r="B42" s="64"/>
      <c r="C42" s="64"/>
      <c r="D42" s="64"/>
      <c r="E42" s="64"/>
      <c r="F42" s="65"/>
    </row>
    <row r="43" spans="1:6" ht="15.75">
      <c r="A43" s="54">
        <v>1</v>
      </c>
      <c r="B43" s="66" t="s">
        <v>50</v>
      </c>
      <c r="C43" s="67" t="s">
        <v>14</v>
      </c>
      <c r="D43" s="68"/>
      <c r="E43" s="69">
        <v>530</v>
      </c>
      <c r="F43" s="70">
        <f t="shared" ref="F43:F53" si="2">E43*D43</f>
        <v>0</v>
      </c>
    </row>
    <row r="44" spans="1:6" ht="15.75">
      <c r="A44" s="58">
        <v>2</v>
      </c>
      <c r="B44" s="17" t="s">
        <v>51</v>
      </c>
      <c r="C44" s="18" t="s">
        <v>14</v>
      </c>
      <c r="D44" s="19"/>
      <c r="E44" s="22">
        <v>530</v>
      </c>
      <c r="F44" s="20">
        <f t="shared" si="2"/>
        <v>0</v>
      </c>
    </row>
    <row r="45" spans="1:6" ht="15.75">
      <c r="A45" s="58">
        <v>3</v>
      </c>
      <c r="B45" s="17" t="s">
        <v>52</v>
      </c>
      <c r="C45" s="18" t="s">
        <v>14</v>
      </c>
      <c r="D45" s="19"/>
      <c r="E45" s="22">
        <v>540</v>
      </c>
      <c r="F45" s="20">
        <f t="shared" si="2"/>
        <v>0</v>
      </c>
    </row>
    <row r="46" spans="1:6" ht="15.75">
      <c r="A46" s="54">
        <v>4</v>
      </c>
      <c r="B46" s="17" t="s">
        <v>53</v>
      </c>
      <c r="C46" s="18" t="s">
        <v>54</v>
      </c>
      <c r="D46" s="19"/>
      <c r="E46" s="22">
        <v>35</v>
      </c>
      <c r="F46" s="20">
        <f t="shared" si="2"/>
        <v>0</v>
      </c>
    </row>
    <row r="47" spans="1:6" ht="15.75">
      <c r="A47" s="58">
        <v>5</v>
      </c>
      <c r="B47" s="17" t="s">
        <v>55</v>
      </c>
      <c r="C47" s="18" t="s">
        <v>28</v>
      </c>
      <c r="D47" s="19"/>
      <c r="E47" s="22">
        <v>1.5</v>
      </c>
      <c r="F47" s="20">
        <f t="shared" si="2"/>
        <v>0</v>
      </c>
    </row>
    <row r="48" spans="1:6" ht="30.75">
      <c r="A48" s="58">
        <v>6</v>
      </c>
      <c r="B48" s="17" t="s">
        <v>56</v>
      </c>
      <c r="C48" s="18" t="s">
        <v>48</v>
      </c>
      <c r="D48" s="19"/>
      <c r="E48" s="22">
        <v>5390</v>
      </c>
      <c r="F48" s="20">
        <f t="shared" si="2"/>
        <v>0</v>
      </c>
    </row>
    <row r="49" spans="1:6" ht="15.75">
      <c r="A49" s="54">
        <v>7</v>
      </c>
      <c r="B49" s="17" t="s">
        <v>57</v>
      </c>
      <c r="C49" s="18" t="s">
        <v>48</v>
      </c>
      <c r="D49" s="19"/>
      <c r="E49" s="22">
        <v>5450</v>
      </c>
      <c r="F49" s="20">
        <f t="shared" si="2"/>
        <v>0</v>
      </c>
    </row>
    <row r="50" spans="1:6" ht="15.75">
      <c r="A50" s="58">
        <v>8</v>
      </c>
      <c r="B50" s="17" t="s">
        <v>58</v>
      </c>
      <c r="C50" s="18" t="s">
        <v>54</v>
      </c>
      <c r="D50" s="19"/>
      <c r="E50" s="22">
        <v>23</v>
      </c>
      <c r="F50" s="20">
        <f t="shared" si="2"/>
        <v>0</v>
      </c>
    </row>
    <row r="51" spans="1:6" ht="15.75">
      <c r="A51" s="58">
        <v>9</v>
      </c>
      <c r="B51" s="17" t="s">
        <v>59</v>
      </c>
      <c r="C51" s="18" t="s">
        <v>60</v>
      </c>
      <c r="D51" s="19"/>
      <c r="E51" s="22">
        <v>2100</v>
      </c>
      <c r="F51" s="20">
        <f t="shared" si="2"/>
        <v>0</v>
      </c>
    </row>
    <row r="52" spans="1:6" ht="15.75">
      <c r="A52" s="54">
        <v>10</v>
      </c>
      <c r="B52" s="17" t="s">
        <v>61</v>
      </c>
      <c r="C52" s="18" t="s">
        <v>14</v>
      </c>
      <c r="D52" s="19"/>
      <c r="E52" s="22">
        <v>1300</v>
      </c>
      <c r="F52" s="20">
        <f t="shared" si="2"/>
        <v>0</v>
      </c>
    </row>
    <row r="53" spans="1:6" ht="15.75">
      <c r="A53" s="58">
        <v>11</v>
      </c>
      <c r="B53" s="17" t="s">
        <v>62</v>
      </c>
      <c r="C53" s="18" t="s">
        <v>63</v>
      </c>
      <c r="D53" s="19"/>
      <c r="E53" s="22">
        <v>110</v>
      </c>
      <c r="F53" s="20">
        <f t="shared" si="2"/>
        <v>0</v>
      </c>
    </row>
    <row r="54" spans="1:6" ht="15.75">
      <c r="A54" s="58">
        <v>12</v>
      </c>
      <c r="B54" s="17" t="s">
        <v>64</v>
      </c>
      <c r="C54" s="18" t="s">
        <v>65</v>
      </c>
      <c r="D54" s="19"/>
      <c r="E54" s="22">
        <v>6.5</v>
      </c>
      <c r="F54" s="20">
        <v>2460</v>
      </c>
    </row>
    <row r="55" spans="1:6" ht="15.75">
      <c r="A55" s="54">
        <v>13</v>
      </c>
      <c r="B55" s="17" t="s">
        <v>66</v>
      </c>
      <c r="C55" s="18" t="s">
        <v>34</v>
      </c>
      <c r="D55" s="19"/>
      <c r="E55" s="22"/>
      <c r="F55" s="20">
        <v>0</v>
      </c>
    </row>
    <row r="56" spans="1:6">
      <c r="A56" s="71"/>
      <c r="B56" s="72" t="s">
        <v>67</v>
      </c>
      <c r="C56" s="73" t="s">
        <v>34</v>
      </c>
      <c r="D56" s="74"/>
      <c r="E56" s="75"/>
      <c r="F56" s="76">
        <f>SUM(F43:F55)</f>
        <v>2460</v>
      </c>
    </row>
    <row r="57" spans="1:6">
      <c r="A57" s="77"/>
      <c r="B57" s="77"/>
      <c r="C57" s="77"/>
      <c r="D57" s="78"/>
      <c r="E57" s="77"/>
      <c r="F57" s="79"/>
    </row>
    <row r="58" spans="1:6">
      <c r="A58" s="80"/>
      <c r="B58" s="81" t="s">
        <v>68</v>
      </c>
      <c r="C58" s="82" t="s">
        <v>34</v>
      </c>
      <c r="D58" s="83"/>
      <c r="E58" s="84"/>
      <c r="F58" s="84">
        <f>F56+F25+F40</f>
        <v>2460</v>
      </c>
    </row>
  </sheetData>
  <sheetProtection password="CC65" sheet="1" objects="1" scenarios="1" selectLockedCells="1" selectUnlockedCells="1"/>
  <mergeCells count="8">
    <mergeCell ref="A29:F29"/>
    <mergeCell ref="A42:F42"/>
    <mergeCell ref="A3:A4"/>
    <mergeCell ref="B3:B4"/>
    <mergeCell ref="A5:F5"/>
    <mergeCell ref="A6:F6"/>
    <mergeCell ref="C23:E23"/>
    <mergeCell ref="B27:E2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2011-05-10T10:20:09Z</dcterms:modified>
</cp:coreProperties>
</file>